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Users\mi05883\Documents\"/>
    </mc:Choice>
  </mc:AlternateContent>
  <xr:revisionPtr revIDLastSave="0" documentId="8_{A22CB5DE-C5CE-466A-B039-567FABE1375E}" xr6:coauthVersionLast="46" xr6:coauthVersionMax="46" xr10:uidLastSave="{00000000-0000-0000-0000-000000000000}"/>
  <workbookProtection workbookAlgorithmName="SHA-512" workbookHashValue="RBWaP/L7YGsgDMO6Nz9f2OaZ9Ok++faLvsiwPWOa05f98kqaxgbZCMaqF7rYJLviCRTGE3kjMGI66pssnLK7FQ==" workbookSaltValue="94sbsZbOTef6wGhIa1jUEg==" workbookSpinCount="100000" lockStructure="1"/>
  <bookViews>
    <workbookView xWindow="-120" yWindow="-120" windowWidth="29040" windowHeight="15840" activeTab="1" xr2:uid="{7E3A6972-FA37-49CF-8467-B3761EBDE9F2}"/>
  </bookViews>
  <sheets>
    <sheet name="Istruzioni" sheetId="6" r:id="rId1"/>
    <sheet name="Budget" sheetId="3" r:id="rId2"/>
    <sheet name="Datalist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3" l="1"/>
  <c r="E11" i="3" l="1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C10" i="3"/>
  <c r="E10" i="3" s="1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9" i="3" l="1"/>
  <c r="E2" i="4" l="1"/>
  <c r="E3" i="4"/>
  <c r="E4" i="4"/>
  <c r="E5" i="4"/>
  <c r="E6" i="4"/>
  <c r="E7" i="4"/>
  <c r="E8" i="4"/>
  <c r="E9" i="4"/>
  <c r="E10" i="4"/>
  <c r="E9" i="3" l="1"/>
  <c r="E4" i="3" l="1"/>
  <c r="E5" i="3"/>
  <c r="E2" i="3"/>
  <c r="E6" i="3" l="1"/>
</calcChain>
</file>

<file path=xl/sharedStrings.xml><?xml version="1.0" encoding="utf-8"?>
<sst xmlns="http://schemas.openxmlformats.org/spreadsheetml/2006/main" count="115" uniqueCount="48">
  <si>
    <t>Voce di spesa</t>
  </si>
  <si>
    <t>Trasporti</t>
  </si>
  <si>
    <t>Attività</t>
  </si>
  <si>
    <t>Informazioni aggiuntive</t>
  </si>
  <si>
    <t>Costo totale attività</t>
  </si>
  <si>
    <t>TOTALE COSTI</t>
  </si>
  <si>
    <t>Ordine di compilazione</t>
  </si>
  <si>
    <t>Modalità di compilazione</t>
  </si>
  <si>
    <t>Ore di lavoro aggiuntivo del personale scolastico impegnato nelle attività correlate alla gestione del progetto</t>
  </si>
  <si>
    <t>Costi per eventuali servizi complementari di supporto allo svolgimento dei percorsi nei centri di accoglienza o nei luoghi dove i minori sono ospitati (sorveglianza, personale dei centri ecc.)</t>
  </si>
  <si>
    <t>Materiali didattici (cancelleria e libri di testo)</t>
  </si>
  <si>
    <t>Costi per i materiali didattici (iva esclusa)
(calcolato sulla base del costo max pro-capite per singolo MSNA)</t>
  </si>
  <si>
    <t>Costo delle attività per la Creazione di Piani Didattici Personalizzati (PDP)
(calcolato sulla base del costo max pro-capite per singolo MSNA)</t>
  </si>
  <si>
    <t>Costo delle attività formative e delle attività di supporto all’apprendimento
(calcolato sulla base del costo max pro-capite per singolo MSNA)</t>
  </si>
  <si>
    <t>Costo delle attività delle ore di lavoro aggiuntivo del personale scolastico impegnato nelle attività correlate all’attuazione e alla gestione del progetto
(calcolato sulla base del costo max pro-capite per singolo MSNA)</t>
  </si>
  <si>
    <t>Costo delle attività per eventuali servizi complementari di supporto allo svolgimento dei percorsi nei centri di accoglienza o nei luoghi dove i minori sono ospitati (sorveglianza, personale dei centri ecc.)
(calcolato sulla base del costo max pro-capite per singolo MSNA)</t>
  </si>
  <si>
    <t>Costo delle attività di viaggio/spostamento dei minori coinvolti nelle attività progettuali.
(calcolato sulla base del costo max pro-capite per singolo MSNA per l'intero anno scolastico)</t>
  </si>
  <si>
    <t>_</t>
  </si>
  <si>
    <t xml:space="preserve">Campo della tabella </t>
  </si>
  <si>
    <t xml:space="preserve">Note </t>
  </si>
  <si>
    <t>Compilazione
manuale</t>
  </si>
  <si>
    <t>Selezionare una delle voci dal menu a tendina</t>
  </si>
  <si>
    <t>X</t>
  </si>
  <si>
    <t>Il campo si autocompilerà in base all'attività selezionata.</t>
  </si>
  <si>
    <t>Quando il campo 'Attività' non è compilato, nel campo 'Voce di spesa' corrispondente comparirà il valore 0.</t>
  </si>
  <si>
    <t>ü</t>
  </si>
  <si>
    <t>Il campo si autocompilerà restituendo il prodotto del costo per unità per il numero di unità indicate.</t>
  </si>
  <si>
    <t>Totale costi</t>
  </si>
  <si>
    <t>Il campo si autocompilerà restituendo la somma delle voci di cost totale di ciascuna delle attività indicate.</t>
  </si>
  <si>
    <t>Trattasi di campo libero.</t>
  </si>
  <si>
    <t>Costi indiretti</t>
  </si>
  <si>
    <t xml:space="preserve">Predisposizione di Piani Didattici Personalizzati (PDP) (art. 4 a)) </t>
  </si>
  <si>
    <t>Costi di indiretti</t>
  </si>
  <si>
    <t>Costi diretti</t>
  </si>
  <si>
    <r>
      <t xml:space="preserve">Si segnala che </t>
    </r>
    <r>
      <rPr>
        <b/>
        <u/>
        <sz val="10"/>
        <color theme="1"/>
        <rFont val="Arial"/>
        <family val="2"/>
      </rPr>
      <t>i costi indiretti saranno riconosciuti in percentuale alla spesa effettivamente sostenuta (fino a un max del 7% dei costi diretti).</t>
    </r>
  </si>
  <si>
    <t xml:space="preserve">Attività di tutoring (art. 4 c)) </t>
  </si>
  <si>
    <t>Costo delle attività di tutoring 
(calcolato sulla base del costo max pro-capite per singolo MSNA, fino a un ulteriore massimo 20% rispetto alle ore erogate relativamente alle attività dell'art. 4 b) 1 e b) 2.)</t>
  </si>
  <si>
    <t>Costo base per attività</t>
  </si>
  <si>
    <t>Numero di unità</t>
  </si>
  <si>
    <t>Numero di unità (es. MSNA coinvolto)</t>
  </si>
  <si>
    <r>
      <t>Inserire il numero di destinatari (MSNA) dell'attività.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NB</t>
    </r>
    <r>
      <rPr>
        <sz val="10"/>
        <color theme="1"/>
        <rFont val="Arial"/>
        <family val="2"/>
      </rPr>
      <t>: Il numero di destinatari deve essere inserito per tutte le voci di costo esclusa la voce "Costi indiretti" per il quale si consiglia di indicare valore 1.</t>
    </r>
  </si>
  <si>
    <r>
      <t xml:space="preserve">Il campo si autocompilerà in base all'attività selezionata.
</t>
    </r>
    <r>
      <rPr>
        <u/>
        <sz val="10"/>
        <rFont val="Arial"/>
        <family val="2"/>
      </rPr>
      <t>Per i "Costi indiretti" inserire manualmente il costo unitario e dettagliare la spesa nella colonna 'Informazioni aggiuntive.</t>
    </r>
  </si>
  <si>
    <r>
      <t>AVVERTENZE: a</t>
    </r>
    <r>
      <rPr>
        <sz val="12"/>
        <color rgb="FFFF0000"/>
        <rFont val="Arial"/>
        <family val="2"/>
      </rPr>
      <t xml:space="preserve">l fine di agevolare la compilazione, la tabella riportata nel foglio denominato 'BUDGET' contiene delle formule automatiche. Per tale ragione si chiede di </t>
    </r>
    <r>
      <rPr>
        <b/>
        <u/>
        <sz val="12"/>
        <color rgb="FFFF0000"/>
        <rFont val="Arial"/>
        <family val="2"/>
      </rPr>
      <t>NON procedere alla compilazione manuale dei campi 'Attività', 'Voce di spesa', 'Costo unità', 'Costo totale attività', e 'Totale costi'</t>
    </r>
  </si>
  <si>
    <t>Lista</t>
  </si>
  <si>
    <r>
      <t xml:space="preserve">Costi indiretti (calcolati sulla base dei costi diretti </t>
    </r>
    <r>
      <rPr>
        <u/>
        <sz val="11"/>
        <rFont val="Calibri"/>
        <family val="2"/>
        <scheme val="minor"/>
      </rPr>
      <t xml:space="preserve">effettivamente sostenuti </t>
    </r>
    <r>
      <rPr>
        <sz val="11"/>
        <rFont val="Calibri"/>
        <family val="2"/>
        <scheme val="minor"/>
      </rPr>
      <t xml:space="preserve">fino a un max </t>
    </r>
    <r>
      <rPr>
        <b/>
        <sz val="11"/>
        <rFont val="Calibri"/>
        <family val="2"/>
        <scheme val="minor"/>
      </rPr>
      <t>del 7%</t>
    </r>
    <r>
      <rPr>
        <sz val="11"/>
        <rFont val="Calibri"/>
        <family val="2"/>
        <scheme val="minor"/>
      </rPr>
      <t>)
NB: I costi indiretti saranno riconosciuti in percentuale alla spesa effettivamente sostenuta.</t>
    </r>
  </si>
  <si>
    <t>Percentuale costi indiretti (&gt; 7%)</t>
  </si>
  <si>
    <r>
      <t>Attività formative (art. 4 b) 1.)</t>
    </r>
    <r>
      <rPr>
        <sz val="11"/>
        <color theme="1"/>
        <rFont val="Calibri"/>
        <family val="2"/>
        <scheme val="minor"/>
      </rPr>
      <t xml:space="preserve"> e e attività di supporto all’apprendimento (art. 4 b) 2.) </t>
    </r>
  </si>
  <si>
    <r>
      <t xml:space="preserve">Si segnala che saranno considerati </t>
    </r>
    <r>
      <rPr>
        <b/>
        <u/>
        <sz val="10"/>
        <color theme="1"/>
        <rFont val="Arial"/>
        <family val="2"/>
      </rPr>
      <t>ammissibili i costi che rispetter</t>
    </r>
    <r>
      <rPr>
        <b/>
        <u/>
        <sz val="10"/>
        <rFont val="Arial"/>
        <family val="2"/>
      </rPr>
      <t>anno i massimali contenuti nella tabella riportata all'art. 7</t>
    </r>
    <r>
      <rPr>
        <b/>
        <u/>
        <sz val="10"/>
        <color theme="1"/>
        <rFont val="Arial"/>
        <family val="2"/>
      </rPr>
      <t xml:space="preserve"> dell'Avviso.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</si>
</sst>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_-* #,##0.00\ [$€-410]_-;\-* #,##0.00\ [$€-410]_-;_-* &quot;-&quot;??\ [$€-410]_-;_-@_-"/>
    <numFmt numFmtId="166" formatCode="0.0%"/>
  </numFmts>
  <fonts count="3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  <charset val="2"/>
    </font>
    <font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Arial"/>
      <family val="2"/>
    </font>
    <font>
      <b/>
      <sz val="14"/>
      <color theme="4" tint="-0.249977111117893"/>
      <name val="Arial"/>
      <family val="2"/>
    </font>
    <font>
      <b/>
      <u/>
      <sz val="10"/>
      <name val="Arial"/>
      <family val="2"/>
    </font>
    <font>
      <b/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6" fillId="6" borderId="0" xfId="0" applyFont="1" applyFill="1" applyAlignment="1">
      <alignment horizontal="center" vertical="center"/>
    </xf>
    <xf numFmtId="0" fontId="7" fillId="0" borderId="2" xfId="0" applyFont="1" applyBorder="1" applyAlignment="1" applyProtection="1">
      <alignment horizontal="left" vertical="center" wrapText="1"/>
      <protection locked="0"/>
    </xf>
    <xf numFmtId="164" fontId="4" fillId="2" borderId="2" xfId="0" applyNumberFormat="1" applyFont="1" applyFill="1" applyBorder="1" applyAlignment="1" applyProtection="1">
      <alignment horizontal="center" vertical="center"/>
    </xf>
    <xf numFmtId="164" fontId="9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2" fontId="0" fillId="0" borderId="0" xfId="0" applyNumberFormat="1"/>
    <xf numFmtId="165" fontId="6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8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2" xfId="0" quotePrefix="1" applyFont="1" applyBorder="1" applyAlignment="1">
      <alignment horizontal="left" vertical="center" wrapText="1"/>
    </xf>
    <xf numFmtId="0" fontId="3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1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24" fillId="7" borderId="2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2" fontId="0" fillId="0" borderId="0" xfId="0" applyNumberFormat="1" applyFill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ill="1"/>
    <xf numFmtId="2" fontId="0" fillId="0" borderId="0" xfId="0" applyNumberFormat="1" applyFont="1" applyFill="1" applyBorder="1"/>
    <xf numFmtId="0" fontId="0" fillId="0" borderId="0" xfId="0" applyFill="1" applyBorder="1" applyAlignment="1">
      <alignment horizontal="left" vertical="center" wrapText="1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0" fillId="0" borderId="0" xfId="0" applyFont="1" applyFill="1"/>
    <xf numFmtId="165" fontId="0" fillId="3" borderId="0" xfId="0" applyNumberFormat="1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vertical="center"/>
    </xf>
    <xf numFmtId="0" fontId="25" fillId="3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3" borderId="0" xfId="0" applyFont="1" applyFill="1" applyBorder="1" applyAlignment="1">
      <alignment horizontal="left" vertical="center" wrapText="1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0" xfId="0" applyFont="1"/>
    <xf numFmtId="0" fontId="6" fillId="6" borderId="0" xfId="0" applyFont="1" applyFill="1" applyAlignment="1" applyProtection="1">
      <alignment horizontal="left" vertical="center" wrapText="1"/>
    </xf>
    <xf numFmtId="0" fontId="6" fillId="6" borderId="0" xfId="0" applyFont="1" applyFill="1" applyAlignment="1" applyProtection="1">
      <alignment horizontal="center" vertical="center"/>
    </xf>
    <xf numFmtId="165" fontId="6" fillId="6" borderId="0" xfId="0" applyNumberFormat="1" applyFont="1" applyFill="1" applyAlignment="1" applyProtection="1">
      <alignment horizontal="center" vertical="center"/>
    </xf>
    <xf numFmtId="164" fontId="6" fillId="6" borderId="0" xfId="0" applyNumberFormat="1" applyFont="1" applyFill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left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165" fontId="8" fillId="5" borderId="4" xfId="0" applyNumberFormat="1" applyFont="1" applyFill="1" applyBorder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center" wrapText="1"/>
    </xf>
    <xf numFmtId="0" fontId="29" fillId="0" borderId="2" xfId="0" applyFont="1" applyFill="1" applyBorder="1" applyAlignment="1" applyProtection="1">
      <alignment horizontal="center" wrapText="1"/>
    </xf>
    <xf numFmtId="166" fontId="28" fillId="2" borderId="2" xfId="1" applyNumberFormat="1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164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164" fontId="6" fillId="0" borderId="0" xfId="0" applyNumberFormat="1" applyFont="1" applyAlignment="1" applyProtection="1">
      <alignment horizontal="center" vertical="center"/>
    </xf>
    <xf numFmtId="165" fontId="7" fillId="0" borderId="2" xfId="0" applyNumberFormat="1" applyFont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6" fillId="6" borderId="0" xfId="0" applyNumberFormat="1" applyFont="1" applyFill="1" applyAlignment="1">
      <alignment horizontal="center" vertical="center"/>
    </xf>
    <xf numFmtId="0" fontId="31" fillId="0" borderId="0" xfId="0" applyFont="1"/>
    <xf numFmtId="0" fontId="21" fillId="7" borderId="0" xfId="0" applyFont="1" applyFill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.00\ [$€-410]_-;\-* #,##0.00\ [$€-410]_-;_-* &quot;-&quot;??\ [$€-410]_-;_-@_-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0\ &quot;€&quot;"/>
      <fill>
        <patternFill patternType="solid">
          <fgColor indexed="64"/>
          <bgColor indexed="4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* #,##0.00\ [$€-410]_-;\-* #,##0.00\ [$€-410]_-;_-* &quot;-&quot;??\ [$€-410]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0"/>
    </dxf>
    <dxf>
      <font>
        <b/>
        <i val="0"/>
        <u val="none"/>
        <color rgb="FF9C0006"/>
      </font>
      <fill>
        <patternFill>
          <bgColor rgb="FFFFC7CE"/>
        </patternFill>
      </fill>
    </dxf>
    <dxf>
      <font>
        <b val="0"/>
        <i val="0"/>
      </font>
      <numFmt numFmtId="14" formatCode="0.00%"/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0B9C24C-BD8A-4E24-8A8E-D69DD7EFB403}" name="Table6" displayName="Table6" ref="A8:F52" totalsRowShown="0" headerRowDxfId="21" dataDxfId="20" tableBorderDxfId="19">
  <autoFilter ref="A8:F52" xr:uid="{6EA8B01C-1076-4A91-B674-2C79CE7DB1AF}"/>
  <tableColumns count="6">
    <tableColumn id="1" xr3:uid="{C93D9299-09DD-4AA0-B315-A4FE5A21913F}" name="Attività" dataDxfId="18"/>
    <tableColumn id="2" xr3:uid="{A6333052-8D3E-4435-9FCE-7DEB5DDE350A}" name="Voce di spesa" dataDxfId="17">
      <calculatedColumnFormula>+VLOOKUP(Table6[[#This Row],[Attività]],Datalist!A:D,4,0)</calculatedColumnFormula>
    </tableColumn>
    <tableColumn id="7" xr3:uid="{E36F3D9E-6F24-4F60-996E-1BD88B817564}" name="Costo base per attività" dataDxfId="16">
      <calculatedColumnFormula>VLOOKUP(Table6[[#This Row],[Attività]],Datalist!A:D,3,0)</calculatedColumnFormula>
    </tableColumn>
    <tableColumn id="4" xr3:uid="{55BCD7F5-A00D-46B5-BFFC-6C970C5A97C4}" name="Numero di unità (es. MSNA coinvolto)" dataDxfId="15"/>
    <tableColumn id="5" xr3:uid="{1A229A1C-615C-4CC5-B9A3-1D3E15D6556E}" name="Costo totale attività" dataDxfId="14">
      <calculatedColumnFormula>+C9*D9</calculatedColumnFormula>
    </tableColumn>
    <tableColumn id="6" xr3:uid="{A826FB71-BBA5-4B68-88B1-3C600C7467CB}" name="Informazioni aggiuntive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56F438-61EF-49BC-B825-ECFBC56665B5}" name="Attività" displayName="Attività" ref="A1:A10" totalsRowShown="0" headerRowDxfId="12" dataDxfId="11" tableBorderDxfId="10">
  <autoFilter ref="A1:A10" xr:uid="{AF3A8BE2-C7E8-4F8A-BB11-B5790638D8D9}"/>
  <tableColumns count="1">
    <tableColumn id="1" xr3:uid="{B3F0F3E8-EE54-47C4-8C54-14B05488009E}" name="Attività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ED38234-862B-46E8-B9A9-E11AE38E0BBA}" name="vocespesa" displayName="vocespesa" ref="D1:D10" totalsRowShown="0" headerRowDxfId="8" dataDxfId="7" tableBorderDxfId="6">
  <autoFilter ref="D1:D10" xr:uid="{421318B5-EACC-4E50-AE5E-64952ACAD39B}"/>
  <tableColumns count="1">
    <tableColumn id="1" xr3:uid="{E893EE8F-F1ED-49AC-AFF4-887E3007FBB8}" name="Voce di spesa" dataDxfId="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A56D37B-AE66-44C1-A5A2-EE3884E4C679}" name="costomax" displayName="costomax" ref="B1:C10" totalsRowShown="0" headerRowDxfId="4" dataDxfId="3" tableBorderDxfId="2">
  <autoFilter ref="B1:C10" xr:uid="{7E4F5A65-0BB4-4EE5-9050-D03A29BA6234}"/>
  <tableColumns count="2">
    <tableColumn id="2" xr3:uid="{0510B399-FC3C-42F9-82D5-5E11DA7F62D9}" name="Lista" dataDxfId="1"/>
    <tableColumn id="1" xr3:uid="{A05F6064-59C9-4B5A-9D99-E1B79DDEB747}" name="Costo base per attività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8A7D5-1BF4-4333-93A5-EABAF73D3F67}">
  <dimension ref="A1:V24"/>
  <sheetViews>
    <sheetView zoomScaleNormal="100" workbookViewId="0">
      <selection activeCell="D7" sqref="D7"/>
    </sheetView>
  </sheetViews>
  <sheetFormatPr defaultRowHeight="15"/>
  <cols>
    <col min="1" max="1" width="1.7109375" customWidth="1"/>
    <col min="2" max="2" width="21.42578125" customWidth="1"/>
    <col min="3" max="3" width="22.7109375" customWidth="1"/>
    <col min="4" max="4" width="70.28515625" customWidth="1"/>
    <col min="5" max="5" width="47" style="32" customWidth="1"/>
    <col min="6" max="6" width="15.7109375" customWidth="1"/>
  </cols>
  <sheetData>
    <row r="1" spans="1:22" ht="6" customHeight="1">
      <c r="A1" s="16"/>
      <c r="B1" s="16"/>
      <c r="C1" s="16"/>
      <c r="D1" s="16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ht="40.9" customHeight="1">
      <c r="A2" s="16"/>
      <c r="B2" s="82" t="s">
        <v>42</v>
      </c>
      <c r="C2" s="82"/>
      <c r="D2" s="82"/>
      <c r="E2" s="82"/>
      <c r="F2" s="82"/>
      <c r="G2" s="18"/>
      <c r="H2" s="18"/>
      <c r="I2" s="18"/>
      <c r="J2" s="18"/>
      <c r="K2" s="18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ht="9" customHeight="1">
      <c r="A3" s="19"/>
      <c r="B3" s="19"/>
      <c r="C3" s="19"/>
      <c r="D3" s="19"/>
      <c r="E3" s="20"/>
      <c r="F3" s="19"/>
      <c r="G3" s="19"/>
      <c r="H3" s="19"/>
      <c r="I3" s="19"/>
      <c r="J3" s="19"/>
      <c r="K3" s="19"/>
      <c r="L3" s="19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s="22" customFormat="1" ht="28.9" customHeight="1">
      <c r="A4" s="21"/>
      <c r="B4" s="41" t="s">
        <v>6</v>
      </c>
      <c r="C4" s="40" t="s">
        <v>18</v>
      </c>
      <c r="D4" s="40" t="s">
        <v>7</v>
      </c>
      <c r="E4" s="41" t="s">
        <v>19</v>
      </c>
      <c r="F4" s="41" t="s">
        <v>20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2" s="28" customFormat="1" ht="12.75">
      <c r="A5" s="23"/>
      <c r="B5" s="24">
        <v>1</v>
      </c>
      <c r="C5" s="24" t="s">
        <v>2</v>
      </c>
      <c r="D5" s="38" t="s">
        <v>21</v>
      </c>
      <c r="E5" s="25"/>
      <c r="F5" s="26" t="s">
        <v>22</v>
      </c>
      <c r="G5" s="27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pans="1:22" s="28" customFormat="1" ht="25.5">
      <c r="A6" s="23"/>
      <c r="B6" s="24">
        <v>2</v>
      </c>
      <c r="C6" s="24" t="s">
        <v>0</v>
      </c>
      <c r="D6" s="25" t="s">
        <v>23</v>
      </c>
      <c r="E6" s="25" t="s">
        <v>24</v>
      </c>
      <c r="F6" s="26" t="s">
        <v>22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1:22" s="28" customFormat="1" ht="51">
      <c r="A7" s="23"/>
      <c r="B7" s="24">
        <v>3</v>
      </c>
      <c r="C7" s="36" t="s">
        <v>37</v>
      </c>
      <c r="D7" s="39" t="s">
        <v>41</v>
      </c>
      <c r="E7" s="33" t="s">
        <v>34</v>
      </c>
      <c r="F7" s="26" t="s">
        <v>22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</row>
    <row r="8" spans="1:22" s="28" customFormat="1" ht="64.150000000000006" customHeight="1">
      <c r="A8" s="23"/>
      <c r="B8" s="24">
        <v>4</v>
      </c>
      <c r="C8" s="29" t="s">
        <v>38</v>
      </c>
      <c r="D8" s="25" t="s">
        <v>40</v>
      </c>
      <c r="E8" s="25" t="s">
        <v>47</v>
      </c>
      <c r="F8" s="30" t="s">
        <v>25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</row>
    <row r="9" spans="1:22" s="28" customFormat="1" ht="25.5">
      <c r="A9" s="23"/>
      <c r="B9" s="24">
        <v>5</v>
      </c>
      <c r="C9" s="24" t="s">
        <v>4</v>
      </c>
      <c r="D9" s="25" t="s">
        <v>26</v>
      </c>
      <c r="E9" s="25"/>
      <c r="F9" s="26" t="s">
        <v>22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28" customFormat="1" ht="12.75">
      <c r="A10" s="23"/>
      <c r="B10" s="24">
        <v>6</v>
      </c>
      <c r="C10" s="24" t="s">
        <v>3</v>
      </c>
      <c r="D10" s="25" t="s">
        <v>29</v>
      </c>
      <c r="E10" s="35"/>
      <c r="F10" s="30" t="s">
        <v>25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1:22" s="28" customFormat="1" ht="25.5">
      <c r="A11" s="23"/>
      <c r="B11" s="24">
        <v>7</v>
      </c>
      <c r="C11" s="24" t="s">
        <v>27</v>
      </c>
      <c r="D11" s="25" t="s">
        <v>28</v>
      </c>
      <c r="E11" s="25"/>
      <c r="F11" s="26" t="s">
        <v>22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pans="1:22" s="28" customFormat="1" ht="12.75">
      <c r="A12" s="23"/>
      <c r="B12" s="23"/>
      <c r="C12" s="23"/>
      <c r="D12" s="23"/>
      <c r="E12" s="3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</row>
    <row r="13" spans="1:22" s="28" customFormat="1" ht="12.75">
      <c r="A13" s="23"/>
      <c r="B13" s="23"/>
      <c r="C13" s="23"/>
      <c r="D13" s="23"/>
      <c r="E13" s="31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s="28" customFormat="1" ht="12.75">
      <c r="A14" s="23"/>
      <c r="B14" s="23"/>
      <c r="C14" s="23"/>
      <c r="D14" s="23"/>
      <c r="E14" s="31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pans="1:22" s="28" customFormat="1" ht="12.75">
      <c r="A15" s="23"/>
      <c r="B15" s="23"/>
      <c r="C15" s="23"/>
      <c r="D15" s="23"/>
      <c r="E15" s="31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spans="1:22" ht="15.75">
      <c r="A16" s="19"/>
      <c r="B16" s="19"/>
      <c r="C16" s="19"/>
      <c r="D16" s="19"/>
      <c r="E16" s="20"/>
      <c r="F16" s="19"/>
      <c r="G16" s="19"/>
      <c r="H16" s="19"/>
      <c r="I16" s="19"/>
      <c r="J16" s="19"/>
      <c r="K16" s="19"/>
      <c r="L16" s="19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ht="15.75">
      <c r="A17" s="16"/>
      <c r="B17" s="16"/>
      <c r="C17" s="16"/>
      <c r="D17" s="16"/>
      <c r="E17" s="17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ht="15.75">
      <c r="A18" s="16"/>
      <c r="B18" s="16"/>
      <c r="C18" s="16"/>
      <c r="D18" s="16"/>
      <c r="E18" s="17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ht="15.75">
      <c r="A19" s="16"/>
      <c r="B19" s="16"/>
      <c r="C19" s="16"/>
      <c r="D19" s="16"/>
      <c r="E19" s="17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15.75">
      <c r="A20" s="16"/>
      <c r="B20" s="16"/>
      <c r="C20" s="16"/>
      <c r="D20" s="16"/>
      <c r="E20" s="17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ht="15.75">
      <c r="A21" s="16"/>
      <c r="B21" s="16"/>
      <c r="C21" s="16"/>
      <c r="D21" s="16"/>
      <c r="E21" s="17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 ht="15.75">
      <c r="A22" s="16"/>
      <c r="B22" s="16"/>
      <c r="C22" s="16"/>
      <c r="D22" s="16"/>
      <c r="E22" s="17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ht="15.75">
      <c r="A23" s="16"/>
      <c r="B23" s="16"/>
      <c r="C23" s="16"/>
      <c r="D23" s="16"/>
      <c r="E23" s="17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ht="15.75">
      <c r="A24" s="16"/>
      <c r="B24" s="16"/>
      <c r="C24" s="16"/>
      <c r="D24" s="16"/>
      <c r="E24" s="17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</sheetData>
  <sheetProtection algorithmName="SHA-512" hashValue="7AUjRs5cTcJ3UkBih8hXMjvKT/hqmKLcERITUkZhnBavEhH5HhGJJa88Gf14f/Xpm4XnEDFuHJjoxROpT0ZLFg==" saltValue="mKWFczlCq/IEngMDOXlgow==" spinCount="100000" sheet="1" objects="1" scenarios="1"/>
  <mergeCells count="1">
    <mergeCell ref="B2:F2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08895-7FE0-464A-AB66-A4ED9B07FD77}">
  <sheetPr codeName="Sheet2"/>
  <dimension ref="A1:AZ101"/>
  <sheetViews>
    <sheetView tabSelected="1" zoomScale="55" zoomScaleNormal="55" zoomScaleSheetLayoutView="70" zoomScalePageLayoutView="50" workbookViewId="0">
      <selection activeCell="A10" sqref="A10"/>
    </sheetView>
  </sheetViews>
  <sheetFormatPr defaultColWidth="8.85546875" defaultRowHeight="14.25"/>
  <cols>
    <col min="1" max="1" width="83.85546875" style="4" customWidth="1"/>
    <col min="2" max="2" width="84.7109375" style="5" customWidth="1"/>
    <col min="3" max="3" width="22.7109375" style="15" customWidth="1"/>
    <col min="4" max="4" width="26.85546875" style="5" customWidth="1"/>
    <col min="5" max="5" width="30.28515625" style="76" customWidth="1"/>
    <col min="6" max="6" width="35.7109375" style="5" customWidth="1"/>
    <col min="7" max="7" width="8.85546875" style="7"/>
    <col min="8" max="8" width="11.5703125" style="7" bestFit="1" customWidth="1"/>
    <col min="9" max="52" width="8.85546875" style="7"/>
    <col min="53" max="16384" width="8.85546875" style="5"/>
  </cols>
  <sheetData>
    <row r="1" spans="1:11" ht="15" thickBot="1">
      <c r="A1" s="61"/>
      <c r="B1" s="62"/>
      <c r="C1" s="63"/>
      <c r="D1" s="62"/>
      <c r="E1" s="64"/>
      <c r="F1" s="62"/>
      <c r="G1" s="62"/>
      <c r="H1" s="62"/>
    </row>
    <row r="2" spans="1:11" ht="18">
      <c r="A2" s="65" t="s">
        <v>5</v>
      </c>
      <c r="B2" s="66"/>
      <c r="C2" s="67"/>
      <c r="D2" s="66"/>
      <c r="E2" s="10">
        <f>+SUM(Table6[Costo totale attività])</f>
        <v>0</v>
      </c>
      <c r="F2" s="62"/>
      <c r="G2" s="62"/>
      <c r="H2" s="62"/>
    </row>
    <row r="3" spans="1:11">
      <c r="A3" s="61"/>
      <c r="B3" s="62"/>
      <c r="C3" s="63"/>
      <c r="D3" s="62"/>
      <c r="E3" s="64"/>
      <c r="F3" s="62"/>
      <c r="G3" s="62"/>
      <c r="H3" s="62"/>
    </row>
    <row r="4" spans="1:11" ht="18">
      <c r="A4" s="61"/>
      <c r="B4" s="62"/>
      <c r="C4" s="63"/>
      <c r="D4" s="68" t="s">
        <v>33</v>
      </c>
      <c r="E4" s="10">
        <f>SUMIFS(Table6[Costo totale attività],Table6[Attività],Datalist!A2)+SUMIFS(Table6[Costo totale attività],Table6[Attività],Datalist!A3)+SUMIFS(Table6[Costo totale attività],Table6[Attività],Datalist!A4)+SUMIFS(Table6[Costo totale attività],Table6[Attività],Datalist!A5)+SUMIFS(Table6[Costo totale attività],Table6[Attività],Datalist!A6)+SUMIFS(Table6[Costo totale attività],Table6[Attività],Datalist!A7)+SUMIFS(Table6[Costo totale attività],Table6[Attività],Datalist!A8)</f>
        <v>0</v>
      </c>
      <c r="F4" s="62"/>
      <c r="G4" s="62"/>
      <c r="H4" s="64"/>
    </row>
    <row r="5" spans="1:11" ht="18">
      <c r="A5" s="61"/>
      <c r="B5" s="62"/>
      <c r="C5" s="63"/>
      <c r="D5" s="68" t="s">
        <v>32</v>
      </c>
      <c r="E5" s="10">
        <f>SUMIF(Table6[Attività],Datalist!A9,Table6[Costo totale attività])</f>
        <v>0</v>
      </c>
      <c r="F5" s="62"/>
      <c r="G5" s="62"/>
      <c r="H5" s="64"/>
    </row>
    <row r="6" spans="1:11" ht="36">
      <c r="A6" s="61"/>
      <c r="B6" s="62"/>
      <c r="C6" s="63"/>
      <c r="D6" s="69" t="s">
        <v>45</v>
      </c>
      <c r="E6" s="70" t="e">
        <f>E5/E4</f>
        <v>#DIV/0!</v>
      </c>
      <c r="F6" s="62"/>
      <c r="G6" s="62"/>
      <c r="H6" s="64"/>
    </row>
    <row r="7" spans="1:11">
      <c r="A7" s="61"/>
      <c r="B7" s="62"/>
      <c r="C7" s="63"/>
      <c r="D7" s="62"/>
      <c r="E7" s="64"/>
      <c r="F7" s="62"/>
      <c r="G7" s="62"/>
      <c r="H7" s="62"/>
    </row>
    <row r="8" spans="1:11" ht="44.45" customHeight="1" thickBot="1">
      <c r="A8" s="71" t="s">
        <v>2</v>
      </c>
      <c r="B8" s="72" t="s">
        <v>0</v>
      </c>
      <c r="C8" s="72" t="s">
        <v>37</v>
      </c>
      <c r="D8" s="72" t="s">
        <v>39</v>
      </c>
      <c r="E8" s="73" t="s">
        <v>4</v>
      </c>
      <c r="F8" s="74" t="s">
        <v>3</v>
      </c>
      <c r="G8" s="62"/>
      <c r="H8" s="62"/>
      <c r="K8" s="81"/>
    </row>
    <row r="9" spans="1:11" ht="60" customHeight="1">
      <c r="A9" s="8" t="s">
        <v>17</v>
      </c>
      <c r="B9" s="6" t="str">
        <f>+VLOOKUP(Table6[[#This Row],[Attività]],Datalist!A:D,4,0)</f>
        <v>_</v>
      </c>
      <c r="C9" s="77">
        <f>VLOOKUP(Table6[[#This Row],[Attività]],Datalist!A:D,3,0)</f>
        <v>0</v>
      </c>
      <c r="D9" s="34">
        <v>0</v>
      </c>
      <c r="E9" s="9">
        <f>+C9*D9</f>
        <v>0</v>
      </c>
      <c r="F9" s="2"/>
      <c r="H9" s="80"/>
    </row>
    <row r="10" spans="1:11" ht="60" customHeight="1">
      <c r="A10" s="8" t="s">
        <v>17</v>
      </c>
      <c r="B10" s="6" t="str">
        <f>+VLOOKUP(Table6[[#This Row],[Attività]],Datalist!A:D,4,0)</f>
        <v>_</v>
      </c>
      <c r="C10" s="77">
        <f>VLOOKUP(Table6[[#This Row],[Attività]],Datalist!A:D,3,0)</f>
        <v>0</v>
      </c>
      <c r="D10" s="34">
        <v>0</v>
      </c>
      <c r="E10" s="9">
        <f t="shared" ref="E10:E52" si="0">+C10*D10</f>
        <v>0</v>
      </c>
      <c r="F10" s="2"/>
    </row>
    <row r="11" spans="1:11" ht="60" customHeight="1">
      <c r="A11" s="8" t="s">
        <v>17</v>
      </c>
      <c r="B11" s="6" t="str">
        <f>+VLOOKUP(Table6[[#This Row],[Attività]],Datalist!A:D,4,0)</f>
        <v>_</v>
      </c>
      <c r="C11" s="77">
        <f>VLOOKUP(Table6[[#This Row],[Attività]],Datalist!A:D,3,0)</f>
        <v>0</v>
      </c>
      <c r="D11" s="34">
        <v>0</v>
      </c>
      <c r="E11" s="9">
        <f t="shared" si="0"/>
        <v>0</v>
      </c>
      <c r="F11" s="8"/>
    </row>
    <row r="12" spans="1:11" ht="60" customHeight="1">
      <c r="A12" s="8" t="s">
        <v>17</v>
      </c>
      <c r="B12" s="6" t="str">
        <f>+VLOOKUP(Table6[[#This Row],[Attività]],Datalist!A:D,4,0)</f>
        <v>_</v>
      </c>
      <c r="C12" s="77">
        <f>VLOOKUP(Table6[[#This Row],[Attività]],Datalist!A:D,3,0)</f>
        <v>0</v>
      </c>
      <c r="D12" s="34">
        <v>0</v>
      </c>
      <c r="E12" s="9">
        <f t="shared" si="0"/>
        <v>0</v>
      </c>
      <c r="F12" s="8"/>
    </row>
    <row r="13" spans="1:11" ht="60" customHeight="1">
      <c r="A13" s="8" t="s">
        <v>17</v>
      </c>
      <c r="B13" s="6" t="str">
        <f>+VLOOKUP(Table6[[#This Row],[Attività]],Datalist!A:D,4,0)</f>
        <v>_</v>
      </c>
      <c r="C13" s="77">
        <f>VLOOKUP(Table6[[#This Row],[Attività]],Datalist!A:D,3,0)</f>
        <v>0</v>
      </c>
      <c r="D13" s="34">
        <v>0</v>
      </c>
      <c r="E13" s="9">
        <f t="shared" si="0"/>
        <v>0</v>
      </c>
      <c r="F13" s="8"/>
    </row>
    <row r="14" spans="1:11" ht="60" customHeight="1">
      <c r="A14" s="8" t="s">
        <v>17</v>
      </c>
      <c r="B14" s="6" t="str">
        <f>+VLOOKUP(Table6[[#This Row],[Attività]],Datalist!A:D,4,0)</f>
        <v>_</v>
      </c>
      <c r="C14" s="77">
        <f>VLOOKUP(Table6[[#This Row],[Attività]],Datalist!A:D,3,0)</f>
        <v>0</v>
      </c>
      <c r="D14" s="34">
        <v>0</v>
      </c>
      <c r="E14" s="9">
        <f t="shared" si="0"/>
        <v>0</v>
      </c>
      <c r="F14" s="8"/>
    </row>
    <row r="15" spans="1:11" ht="60" customHeight="1">
      <c r="A15" s="8" t="s">
        <v>17</v>
      </c>
      <c r="B15" s="6" t="str">
        <f>+VLOOKUP(Table6[[#This Row],[Attività]],Datalist!A:D,4,0)</f>
        <v>_</v>
      </c>
      <c r="C15" s="77">
        <f>VLOOKUP(Table6[[#This Row],[Attività]],Datalist!A:D,3,0)</f>
        <v>0</v>
      </c>
      <c r="D15" s="34">
        <v>0</v>
      </c>
      <c r="E15" s="9">
        <f t="shared" si="0"/>
        <v>0</v>
      </c>
      <c r="F15" s="8"/>
    </row>
    <row r="16" spans="1:11" ht="60" customHeight="1">
      <c r="A16" s="8" t="s">
        <v>17</v>
      </c>
      <c r="B16" s="6" t="str">
        <f>+VLOOKUP(Table6[[#This Row],[Attività]],Datalist!A:D,4,0)</f>
        <v>_</v>
      </c>
      <c r="C16" s="77">
        <f>VLOOKUP(Table6[[#This Row],[Attività]],Datalist!A:D,3,0)</f>
        <v>0</v>
      </c>
      <c r="D16" s="34">
        <v>0</v>
      </c>
      <c r="E16" s="9">
        <f t="shared" si="0"/>
        <v>0</v>
      </c>
      <c r="F16" s="8"/>
    </row>
    <row r="17" spans="1:6" ht="60" customHeight="1">
      <c r="A17" s="8" t="s">
        <v>17</v>
      </c>
      <c r="B17" s="6" t="str">
        <f>+VLOOKUP(Table6[[#This Row],[Attività]],Datalist!A:D,4,0)</f>
        <v>_</v>
      </c>
      <c r="C17" s="77">
        <f>VLOOKUP(Table6[[#This Row],[Attività]],Datalist!A:D,3,0)</f>
        <v>0</v>
      </c>
      <c r="D17" s="34">
        <v>0</v>
      </c>
      <c r="E17" s="9">
        <f t="shared" si="0"/>
        <v>0</v>
      </c>
      <c r="F17" s="8"/>
    </row>
    <row r="18" spans="1:6" ht="60" customHeight="1">
      <c r="A18" s="8" t="s">
        <v>17</v>
      </c>
      <c r="B18" s="6" t="str">
        <f>+VLOOKUP(Table6[[#This Row],[Attività]],Datalist!A:D,4,0)</f>
        <v>_</v>
      </c>
      <c r="C18" s="77">
        <f>VLOOKUP(Table6[[#This Row],[Attività]],Datalist!A:D,3,0)</f>
        <v>0</v>
      </c>
      <c r="D18" s="34">
        <v>0</v>
      </c>
      <c r="E18" s="9">
        <f t="shared" si="0"/>
        <v>0</v>
      </c>
      <c r="F18" s="8"/>
    </row>
    <row r="19" spans="1:6" ht="60" customHeight="1">
      <c r="A19" s="8" t="s">
        <v>17</v>
      </c>
      <c r="B19" s="6" t="str">
        <f>+VLOOKUP(Table6[[#This Row],[Attività]],Datalist!A:D,4,0)</f>
        <v>_</v>
      </c>
      <c r="C19" s="77">
        <f>VLOOKUP(Table6[[#This Row],[Attività]],Datalist!A:D,3,0)</f>
        <v>0</v>
      </c>
      <c r="D19" s="34">
        <v>0</v>
      </c>
      <c r="E19" s="9">
        <f t="shared" si="0"/>
        <v>0</v>
      </c>
      <c r="F19" s="8"/>
    </row>
    <row r="20" spans="1:6" ht="60" customHeight="1">
      <c r="A20" s="8" t="s">
        <v>17</v>
      </c>
      <c r="B20" s="6" t="str">
        <f>+VLOOKUP(Table6[[#This Row],[Attività]],Datalist!A:D,4,0)</f>
        <v>_</v>
      </c>
      <c r="C20" s="77">
        <f>VLOOKUP(Table6[[#This Row],[Attività]],Datalist!A:D,3,0)</f>
        <v>0</v>
      </c>
      <c r="D20" s="34">
        <v>0</v>
      </c>
      <c r="E20" s="9">
        <f t="shared" si="0"/>
        <v>0</v>
      </c>
      <c r="F20" s="8"/>
    </row>
    <row r="21" spans="1:6" ht="60" customHeight="1">
      <c r="A21" s="8" t="s">
        <v>17</v>
      </c>
      <c r="B21" s="6" t="str">
        <f>+VLOOKUP(Table6[[#This Row],[Attività]],Datalist!A:D,4,0)</f>
        <v>_</v>
      </c>
      <c r="C21" s="77">
        <f>VLOOKUP(Table6[[#This Row],[Attività]],Datalist!A:D,3,0)</f>
        <v>0</v>
      </c>
      <c r="D21" s="34">
        <v>0</v>
      </c>
      <c r="E21" s="9">
        <f t="shared" si="0"/>
        <v>0</v>
      </c>
      <c r="F21" s="8"/>
    </row>
    <row r="22" spans="1:6" ht="60" customHeight="1">
      <c r="A22" s="8" t="s">
        <v>17</v>
      </c>
      <c r="B22" s="6" t="str">
        <f>+VLOOKUP(Table6[[#This Row],[Attività]],Datalist!A:D,4,0)</f>
        <v>_</v>
      </c>
      <c r="C22" s="77">
        <f>VLOOKUP(Table6[[#This Row],[Attività]],Datalist!A:D,3,0)</f>
        <v>0</v>
      </c>
      <c r="D22" s="34">
        <v>0</v>
      </c>
      <c r="E22" s="9">
        <f t="shared" si="0"/>
        <v>0</v>
      </c>
      <c r="F22" s="8"/>
    </row>
    <row r="23" spans="1:6" ht="60" customHeight="1">
      <c r="A23" s="8" t="s">
        <v>17</v>
      </c>
      <c r="B23" s="6" t="str">
        <f>+VLOOKUP(Table6[[#This Row],[Attività]],Datalist!A:D,4,0)</f>
        <v>_</v>
      </c>
      <c r="C23" s="77">
        <f>VLOOKUP(Table6[[#This Row],[Attività]],Datalist!A:D,3,0)</f>
        <v>0</v>
      </c>
      <c r="D23" s="34">
        <v>0</v>
      </c>
      <c r="E23" s="9">
        <f t="shared" si="0"/>
        <v>0</v>
      </c>
      <c r="F23" s="8"/>
    </row>
    <row r="24" spans="1:6" ht="60" customHeight="1">
      <c r="A24" s="8" t="s">
        <v>17</v>
      </c>
      <c r="B24" s="6" t="str">
        <f>+VLOOKUP(Table6[[#This Row],[Attività]],Datalist!A:D,4,0)</f>
        <v>_</v>
      </c>
      <c r="C24" s="77">
        <f>VLOOKUP(Table6[[#This Row],[Attività]],Datalist!A:D,3,0)</f>
        <v>0</v>
      </c>
      <c r="D24" s="34">
        <v>0</v>
      </c>
      <c r="E24" s="9">
        <f t="shared" si="0"/>
        <v>0</v>
      </c>
      <c r="F24" s="8"/>
    </row>
    <row r="25" spans="1:6" ht="60" customHeight="1">
      <c r="A25" s="8" t="s">
        <v>17</v>
      </c>
      <c r="B25" s="6" t="str">
        <f>+VLOOKUP(Table6[[#This Row],[Attività]],Datalist!A:D,4,0)</f>
        <v>_</v>
      </c>
      <c r="C25" s="77">
        <f>VLOOKUP(Table6[[#This Row],[Attività]],Datalist!A:D,3,0)</f>
        <v>0</v>
      </c>
      <c r="D25" s="34">
        <v>0</v>
      </c>
      <c r="E25" s="9">
        <f t="shared" si="0"/>
        <v>0</v>
      </c>
      <c r="F25" s="8"/>
    </row>
    <row r="26" spans="1:6" ht="60" customHeight="1">
      <c r="A26" s="8" t="s">
        <v>17</v>
      </c>
      <c r="B26" s="6" t="str">
        <f>+VLOOKUP(Table6[[#This Row],[Attività]],Datalist!A:D,4,0)</f>
        <v>_</v>
      </c>
      <c r="C26" s="77">
        <f>VLOOKUP(Table6[[#This Row],[Attività]],Datalist!A:D,3,0)</f>
        <v>0</v>
      </c>
      <c r="D26" s="34">
        <v>0</v>
      </c>
      <c r="E26" s="9">
        <f t="shared" si="0"/>
        <v>0</v>
      </c>
      <c r="F26" s="8"/>
    </row>
    <row r="27" spans="1:6" ht="60" customHeight="1">
      <c r="A27" s="8" t="s">
        <v>17</v>
      </c>
      <c r="B27" s="6" t="str">
        <f>+VLOOKUP(Table6[[#This Row],[Attività]],Datalist!A:D,4,0)</f>
        <v>_</v>
      </c>
      <c r="C27" s="77">
        <f>VLOOKUP(Table6[[#This Row],[Attività]],Datalist!A:D,3,0)</f>
        <v>0</v>
      </c>
      <c r="D27" s="34">
        <v>0</v>
      </c>
      <c r="E27" s="9">
        <f t="shared" si="0"/>
        <v>0</v>
      </c>
      <c r="F27" s="8"/>
    </row>
    <row r="28" spans="1:6" ht="60" customHeight="1">
      <c r="A28" s="8" t="s">
        <v>17</v>
      </c>
      <c r="B28" s="6" t="str">
        <f>+VLOOKUP(Table6[[#This Row],[Attività]],Datalist!A:D,4,0)</f>
        <v>_</v>
      </c>
      <c r="C28" s="77">
        <f>VLOOKUP(Table6[[#This Row],[Attività]],Datalist!A:D,3,0)</f>
        <v>0</v>
      </c>
      <c r="D28" s="34">
        <v>0</v>
      </c>
      <c r="E28" s="9">
        <f t="shared" si="0"/>
        <v>0</v>
      </c>
      <c r="F28" s="8"/>
    </row>
    <row r="29" spans="1:6" ht="60" customHeight="1">
      <c r="A29" s="8" t="s">
        <v>17</v>
      </c>
      <c r="B29" s="6" t="str">
        <f>+VLOOKUP(Table6[[#This Row],[Attività]],Datalist!A:D,4,0)</f>
        <v>_</v>
      </c>
      <c r="C29" s="77">
        <f>VLOOKUP(Table6[[#This Row],[Attività]],Datalist!A:D,3,0)</f>
        <v>0</v>
      </c>
      <c r="D29" s="34">
        <v>0</v>
      </c>
      <c r="E29" s="9">
        <f t="shared" si="0"/>
        <v>0</v>
      </c>
      <c r="F29" s="8"/>
    </row>
    <row r="30" spans="1:6" ht="60" customHeight="1">
      <c r="A30" s="8" t="s">
        <v>17</v>
      </c>
      <c r="B30" s="6" t="str">
        <f>+VLOOKUP(Table6[[#This Row],[Attività]],Datalist!A:D,4,0)</f>
        <v>_</v>
      </c>
      <c r="C30" s="77">
        <f>VLOOKUP(Table6[[#This Row],[Attività]],Datalist!A:D,3,0)</f>
        <v>0</v>
      </c>
      <c r="D30" s="34">
        <v>0</v>
      </c>
      <c r="E30" s="9">
        <f t="shared" si="0"/>
        <v>0</v>
      </c>
      <c r="F30" s="8"/>
    </row>
    <row r="31" spans="1:6" ht="60" customHeight="1">
      <c r="A31" s="8" t="s">
        <v>17</v>
      </c>
      <c r="B31" s="6" t="str">
        <f>+VLOOKUP(Table6[[#This Row],[Attività]],Datalist!A:D,4,0)</f>
        <v>_</v>
      </c>
      <c r="C31" s="77">
        <f>VLOOKUP(Table6[[#This Row],[Attività]],Datalist!A:D,3,0)</f>
        <v>0</v>
      </c>
      <c r="D31" s="34">
        <v>0</v>
      </c>
      <c r="E31" s="9">
        <f t="shared" si="0"/>
        <v>0</v>
      </c>
      <c r="F31" s="8"/>
    </row>
    <row r="32" spans="1:6" ht="60" customHeight="1">
      <c r="A32" s="8" t="s">
        <v>17</v>
      </c>
      <c r="B32" s="6" t="str">
        <f>+VLOOKUP(Table6[[#This Row],[Attività]],Datalist!A:D,4,0)</f>
        <v>_</v>
      </c>
      <c r="C32" s="77">
        <f>VLOOKUP(Table6[[#This Row],[Attività]],Datalist!A:D,3,0)</f>
        <v>0</v>
      </c>
      <c r="D32" s="34">
        <v>0</v>
      </c>
      <c r="E32" s="9">
        <f t="shared" si="0"/>
        <v>0</v>
      </c>
      <c r="F32" s="8"/>
    </row>
    <row r="33" spans="1:6" ht="60" customHeight="1">
      <c r="A33" s="8" t="s">
        <v>17</v>
      </c>
      <c r="B33" s="6" t="str">
        <f>+VLOOKUP(Table6[[#This Row],[Attività]],Datalist!A:D,4,0)</f>
        <v>_</v>
      </c>
      <c r="C33" s="77">
        <f>VLOOKUP(Table6[[#This Row],[Attività]],Datalist!A:D,3,0)</f>
        <v>0</v>
      </c>
      <c r="D33" s="34">
        <v>0</v>
      </c>
      <c r="E33" s="9">
        <f t="shared" si="0"/>
        <v>0</v>
      </c>
      <c r="F33" s="8"/>
    </row>
    <row r="34" spans="1:6" ht="60" customHeight="1">
      <c r="A34" s="8" t="s">
        <v>17</v>
      </c>
      <c r="B34" s="6" t="str">
        <f>+VLOOKUP(Table6[[#This Row],[Attività]],Datalist!A:D,4,0)</f>
        <v>_</v>
      </c>
      <c r="C34" s="77">
        <f>VLOOKUP(Table6[[#This Row],[Attività]],Datalist!A:D,3,0)</f>
        <v>0</v>
      </c>
      <c r="D34" s="34">
        <v>0</v>
      </c>
      <c r="E34" s="9">
        <f t="shared" si="0"/>
        <v>0</v>
      </c>
      <c r="F34" s="8"/>
    </row>
    <row r="35" spans="1:6" ht="60" customHeight="1">
      <c r="A35" s="8" t="s">
        <v>17</v>
      </c>
      <c r="B35" s="6" t="str">
        <f>+VLOOKUP(Table6[[#This Row],[Attività]],Datalist!A:D,4,0)</f>
        <v>_</v>
      </c>
      <c r="C35" s="77">
        <f>VLOOKUP(Table6[[#This Row],[Attività]],Datalist!A:D,3,0)</f>
        <v>0</v>
      </c>
      <c r="D35" s="34">
        <v>0</v>
      </c>
      <c r="E35" s="9">
        <f t="shared" si="0"/>
        <v>0</v>
      </c>
      <c r="F35" s="8"/>
    </row>
    <row r="36" spans="1:6" ht="60" customHeight="1">
      <c r="A36" s="8" t="s">
        <v>17</v>
      </c>
      <c r="B36" s="6" t="str">
        <f>+VLOOKUP(Table6[[#This Row],[Attività]],Datalist!A:D,4,0)</f>
        <v>_</v>
      </c>
      <c r="C36" s="77">
        <f>VLOOKUP(Table6[[#This Row],[Attività]],Datalist!A:D,3,0)</f>
        <v>0</v>
      </c>
      <c r="D36" s="34">
        <v>0</v>
      </c>
      <c r="E36" s="9">
        <f t="shared" si="0"/>
        <v>0</v>
      </c>
      <c r="F36" s="8"/>
    </row>
    <row r="37" spans="1:6" ht="60" customHeight="1">
      <c r="A37" s="8" t="s">
        <v>17</v>
      </c>
      <c r="B37" s="6" t="str">
        <f>+VLOOKUP(Table6[[#This Row],[Attività]],Datalist!A:D,4,0)</f>
        <v>_</v>
      </c>
      <c r="C37" s="77">
        <f>VLOOKUP(Table6[[#This Row],[Attività]],Datalist!A:D,3,0)</f>
        <v>0</v>
      </c>
      <c r="D37" s="34">
        <v>0</v>
      </c>
      <c r="E37" s="9">
        <f t="shared" si="0"/>
        <v>0</v>
      </c>
      <c r="F37" s="8"/>
    </row>
    <row r="38" spans="1:6" ht="60" customHeight="1">
      <c r="A38" s="8" t="s">
        <v>17</v>
      </c>
      <c r="B38" s="6" t="str">
        <f>+VLOOKUP(Table6[[#This Row],[Attività]],Datalist!A:D,4,0)</f>
        <v>_</v>
      </c>
      <c r="C38" s="77">
        <f>VLOOKUP(Table6[[#This Row],[Attività]],Datalist!A:D,3,0)</f>
        <v>0</v>
      </c>
      <c r="D38" s="34">
        <v>0</v>
      </c>
      <c r="E38" s="9">
        <f t="shared" si="0"/>
        <v>0</v>
      </c>
      <c r="F38" s="8"/>
    </row>
    <row r="39" spans="1:6" ht="60" customHeight="1">
      <c r="A39" s="8" t="s">
        <v>17</v>
      </c>
      <c r="B39" s="6" t="str">
        <f>+VLOOKUP(Table6[[#This Row],[Attività]],Datalist!A:D,4,0)</f>
        <v>_</v>
      </c>
      <c r="C39" s="77">
        <f>VLOOKUP(Table6[[#This Row],[Attività]],Datalist!A:D,3,0)</f>
        <v>0</v>
      </c>
      <c r="D39" s="34">
        <v>0</v>
      </c>
      <c r="E39" s="9">
        <f t="shared" si="0"/>
        <v>0</v>
      </c>
      <c r="F39" s="8"/>
    </row>
    <row r="40" spans="1:6" ht="60" customHeight="1">
      <c r="A40" s="8" t="s">
        <v>17</v>
      </c>
      <c r="B40" s="6" t="str">
        <f>+VLOOKUP(Table6[[#This Row],[Attività]],Datalist!A:D,4,0)</f>
        <v>_</v>
      </c>
      <c r="C40" s="77">
        <f>VLOOKUP(Table6[[#This Row],[Attività]],Datalist!A:D,3,0)</f>
        <v>0</v>
      </c>
      <c r="D40" s="34">
        <v>0</v>
      </c>
      <c r="E40" s="9">
        <f t="shared" si="0"/>
        <v>0</v>
      </c>
      <c r="F40" s="8"/>
    </row>
    <row r="41" spans="1:6" ht="60" customHeight="1">
      <c r="A41" s="8" t="s">
        <v>17</v>
      </c>
      <c r="B41" s="6" t="str">
        <f>+VLOOKUP(Table6[[#This Row],[Attività]],Datalist!A:D,4,0)</f>
        <v>_</v>
      </c>
      <c r="C41" s="77">
        <f>VLOOKUP(Table6[[#This Row],[Attività]],Datalist!A:D,3,0)</f>
        <v>0</v>
      </c>
      <c r="D41" s="34">
        <v>0</v>
      </c>
      <c r="E41" s="9">
        <f t="shared" si="0"/>
        <v>0</v>
      </c>
      <c r="F41" s="8"/>
    </row>
    <row r="42" spans="1:6" ht="60" customHeight="1">
      <c r="A42" s="8" t="s">
        <v>17</v>
      </c>
      <c r="B42" s="6" t="str">
        <f>+VLOOKUP(Table6[[#This Row],[Attività]],Datalist!A:D,4,0)</f>
        <v>_</v>
      </c>
      <c r="C42" s="77">
        <f>VLOOKUP(Table6[[#This Row],[Attività]],Datalist!A:D,3,0)</f>
        <v>0</v>
      </c>
      <c r="D42" s="34">
        <v>0</v>
      </c>
      <c r="E42" s="9">
        <f t="shared" si="0"/>
        <v>0</v>
      </c>
      <c r="F42" s="8"/>
    </row>
    <row r="43" spans="1:6" ht="60" customHeight="1">
      <c r="A43" s="8" t="s">
        <v>17</v>
      </c>
      <c r="B43" s="6" t="str">
        <f>+VLOOKUP(Table6[[#This Row],[Attività]],Datalist!A:D,4,0)</f>
        <v>_</v>
      </c>
      <c r="C43" s="77">
        <f>VLOOKUP(Table6[[#This Row],[Attività]],Datalist!A:D,3,0)</f>
        <v>0</v>
      </c>
      <c r="D43" s="34">
        <v>0</v>
      </c>
      <c r="E43" s="9">
        <f t="shared" si="0"/>
        <v>0</v>
      </c>
      <c r="F43" s="8"/>
    </row>
    <row r="44" spans="1:6" ht="60" customHeight="1">
      <c r="A44" s="8" t="s">
        <v>17</v>
      </c>
      <c r="B44" s="6" t="str">
        <f>+VLOOKUP(Table6[[#This Row],[Attività]],Datalist!A:D,4,0)</f>
        <v>_</v>
      </c>
      <c r="C44" s="77">
        <f>VLOOKUP(Table6[[#This Row],[Attività]],Datalist!A:D,3,0)</f>
        <v>0</v>
      </c>
      <c r="D44" s="34">
        <v>0</v>
      </c>
      <c r="E44" s="9">
        <f t="shared" si="0"/>
        <v>0</v>
      </c>
      <c r="F44" s="8"/>
    </row>
    <row r="45" spans="1:6" ht="60" customHeight="1">
      <c r="A45" s="8" t="s">
        <v>17</v>
      </c>
      <c r="B45" s="6" t="str">
        <f>+VLOOKUP(Table6[[#This Row],[Attività]],Datalist!A:D,4,0)</f>
        <v>_</v>
      </c>
      <c r="C45" s="77">
        <f>VLOOKUP(Table6[[#This Row],[Attività]],Datalist!A:D,3,0)</f>
        <v>0</v>
      </c>
      <c r="D45" s="34">
        <v>0</v>
      </c>
      <c r="E45" s="9">
        <f t="shared" si="0"/>
        <v>0</v>
      </c>
      <c r="F45" s="8"/>
    </row>
    <row r="46" spans="1:6" ht="60" customHeight="1">
      <c r="A46" s="8" t="s">
        <v>17</v>
      </c>
      <c r="B46" s="6" t="str">
        <f>+VLOOKUP(Table6[[#This Row],[Attività]],Datalist!A:D,4,0)</f>
        <v>_</v>
      </c>
      <c r="C46" s="77">
        <f>VLOOKUP(Table6[[#This Row],[Attività]],Datalist!A:D,3,0)</f>
        <v>0</v>
      </c>
      <c r="D46" s="34">
        <v>0</v>
      </c>
      <c r="E46" s="9">
        <f t="shared" si="0"/>
        <v>0</v>
      </c>
      <c r="F46" s="8"/>
    </row>
    <row r="47" spans="1:6" ht="60" customHeight="1">
      <c r="A47" s="8" t="s">
        <v>17</v>
      </c>
      <c r="B47" s="6" t="str">
        <f>+VLOOKUP(Table6[[#This Row],[Attività]],Datalist!A:D,4,0)</f>
        <v>_</v>
      </c>
      <c r="C47" s="77">
        <f>VLOOKUP(Table6[[#This Row],[Attività]],Datalist!A:D,3,0)</f>
        <v>0</v>
      </c>
      <c r="D47" s="34">
        <v>0</v>
      </c>
      <c r="E47" s="9">
        <f t="shared" si="0"/>
        <v>0</v>
      </c>
      <c r="F47" s="2"/>
    </row>
    <row r="48" spans="1:6" ht="60" customHeight="1">
      <c r="A48" s="8" t="s">
        <v>17</v>
      </c>
      <c r="B48" s="6" t="str">
        <f>+VLOOKUP(Table6[[#This Row],[Attività]],Datalist!A:D,4,0)</f>
        <v>_</v>
      </c>
      <c r="C48" s="77">
        <f>VLOOKUP(Table6[[#This Row],[Attività]],Datalist!A:D,3,0)</f>
        <v>0</v>
      </c>
      <c r="D48" s="34">
        <v>0</v>
      </c>
      <c r="E48" s="9">
        <f t="shared" si="0"/>
        <v>0</v>
      </c>
      <c r="F48" s="2"/>
    </row>
    <row r="49" spans="1:6" ht="60" customHeight="1">
      <c r="A49" s="8" t="s">
        <v>17</v>
      </c>
      <c r="B49" s="6" t="str">
        <f>+VLOOKUP(Table6[[#This Row],[Attività]],Datalist!A:D,4,0)</f>
        <v>_</v>
      </c>
      <c r="C49" s="77">
        <f>VLOOKUP(Table6[[#This Row],[Attività]],Datalist!A:D,3,0)</f>
        <v>0</v>
      </c>
      <c r="D49" s="34">
        <v>0</v>
      </c>
      <c r="E49" s="9">
        <f t="shared" si="0"/>
        <v>0</v>
      </c>
      <c r="F49" s="2"/>
    </row>
    <row r="50" spans="1:6" ht="60" customHeight="1">
      <c r="A50" s="8" t="s">
        <v>17</v>
      </c>
      <c r="B50" s="6" t="str">
        <f>+VLOOKUP(Table6[[#This Row],[Attività]],Datalist!A:D,4,0)</f>
        <v>_</v>
      </c>
      <c r="C50" s="77">
        <f>VLOOKUP(Table6[[#This Row],[Attività]],Datalist!A:D,3,0)</f>
        <v>0</v>
      </c>
      <c r="D50" s="34">
        <v>0</v>
      </c>
      <c r="E50" s="9">
        <f t="shared" si="0"/>
        <v>0</v>
      </c>
      <c r="F50" s="2"/>
    </row>
    <row r="51" spans="1:6" ht="60" customHeight="1">
      <c r="A51" s="8" t="s">
        <v>17</v>
      </c>
      <c r="B51" s="6" t="str">
        <f>+VLOOKUP(Table6[[#This Row],[Attività]],Datalist!A:D,4,0)</f>
        <v>_</v>
      </c>
      <c r="C51" s="77">
        <f>VLOOKUP(Table6[[#This Row],[Attività]],Datalist!A:D,3,0)</f>
        <v>0</v>
      </c>
      <c r="D51" s="34">
        <v>0</v>
      </c>
      <c r="E51" s="9">
        <f t="shared" si="0"/>
        <v>0</v>
      </c>
      <c r="F51" s="2"/>
    </row>
    <row r="52" spans="1:6" ht="60" customHeight="1">
      <c r="A52" s="8" t="s">
        <v>17</v>
      </c>
      <c r="B52" s="6" t="str">
        <f>+VLOOKUP(Table6[[#This Row],[Attività]],Datalist!A:D,4,0)</f>
        <v>_</v>
      </c>
      <c r="C52" s="77">
        <f>VLOOKUP(Table6[[#This Row],[Attività]],Datalist!A:D,3,0)</f>
        <v>0</v>
      </c>
      <c r="D52" s="34">
        <v>0</v>
      </c>
      <c r="E52" s="9">
        <f t="shared" si="0"/>
        <v>0</v>
      </c>
      <c r="F52" s="3"/>
    </row>
    <row r="53" spans="1:6">
      <c r="A53" s="75"/>
      <c r="C53" s="78"/>
      <c r="D53" s="79"/>
    </row>
    <row r="54" spans="1:6">
      <c r="A54" s="75"/>
      <c r="C54" s="78"/>
      <c r="D54" s="79"/>
    </row>
    <row r="55" spans="1:6">
      <c r="A55" s="75"/>
      <c r="C55" s="78"/>
      <c r="D55" s="79"/>
    </row>
    <row r="56" spans="1:6">
      <c r="A56" s="75"/>
      <c r="C56" s="78"/>
      <c r="D56" s="79"/>
    </row>
    <row r="57" spans="1:6">
      <c r="A57" s="75"/>
      <c r="C57" s="78"/>
      <c r="D57" s="79"/>
    </row>
    <row r="58" spans="1:6">
      <c r="A58" s="75"/>
      <c r="C58" s="78"/>
      <c r="D58" s="79"/>
    </row>
    <row r="59" spans="1:6">
      <c r="A59" s="75"/>
      <c r="C59" s="78"/>
      <c r="D59" s="79"/>
    </row>
    <row r="60" spans="1:6">
      <c r="A60" s="75"/>
      <c r="C60" s="78"/>
      <c r="D60" s="79"/>
    </row>
    <row r="61" spans="1:6">
      <c r="A61" s="75"/>
      <c r="C61" s="78"/>
      <c r="D61" s="79"/>
    </row>
    <row r="62" spans="1:6">
      <c r="A62" s="75"/>
      <c r="C62" s="78"/>
      <c r="D62" s="79"/>
    </row>
    <row r="63" spans="1:6">
      <c r="A63" s="75"/>
      <c r="C63" s="78"/>
      <c r="D63" s="79"/>
    </row>
    <row r="64" spans="1:6">
      <c r="A64" s="75"/>
      <c r="C64" s="78"/>
      <c r="D64" s="79"/>
    </row>
    <row r="65" spans="1:4">
      <c r="A65" s="75"/>
      <c r="C65" s="78"/>
      <c r="D65" s="79"/>
    </row>
    <row r="66" spans="1:4">
      <c r="A66" s="75"/>
      <c r="C66" s="78"/>
      <c r="D66" s="79"/>
    </row>
    <row r="67" spans="1:4">
      <c r="A67" s="75"/>
      <c r="C67" s="78"/>
      <c r="D67" s="79"/>
    </row>
    <row r="68" spans="1:4">
      <c r="A68" s="75"/>
      <c r="C68" s="78"/>
      <c r="D68" s="79"/>
    </row>
    <row r="69" spans="1:4">
      <c r="A69" s="75"/>
      <c r="C69" s="78"/>
      <c r="D69" s="79"/>
    </row>
    <row r="70" spans="1:4">
      <c r="A70" s="75"/>
      <c r="C70" s="78"/>
      <c r="D70" s="79"/>
    </row>
    <row r="71" spans="1:4">
      <c r="A71" s="75"/>
      <c r="C71" s="78"/>
      <c r="D71" s="79"/>
    </row>
    <row r="72" spans="1:4">
      <c r="A72" s="75"/>
      <c r="C72" s="78"/>
      <c r="D72" s="79"/>
    </row>
    <row r="73" spans="1:4">
      <c r="A73" s="75"/>
      <c r="C73" s="78"/>
      <c r="D73" s="79"/>
    </row>
    <row r="74" spans="1:4">
      <c r="A74" s="75"/>
      <c r="C74" s="78"/>
      <c r="D74" s="79"/>
    </row>
    <row r="75" spans="1:4">
      <c r="A75" s="75"/>
      <c r="C75" s="78"/>
      <c r="D75" s="79"/>
    </row>
    <row r="76" spans="1:4">
      <c r="A76" s="75"/>
      <c r="C76" s="78"/>
      <c r="D76" s="79"/>
    </row>
    <row r="77" spans="1:4">
      <c r="A77" s="75"/>
      <c r="C77" s="78"/>
      <c r="D77" s="79"/>
    </row>
    <row r="78" spans="1:4">
      <c r="A78" s="75"/>
      <c r="C78" s="78"/>
      <c r="D78" s="79"/>
    </row>
    <row r="79" spans="1:4">
      <c r="A79" s="75"/>
      <c r="C79" s="78"/>
      <c r="D79" s="79"/>
    </row>
    <row r="80" spans="1:4">
      <c r="A80" s="75"/>
      <c r="C80" s="78"/>
      <c r="D80" s="79"/>
    </row>
    <row r="81" spans="1:4">
      <c r="A81" s="75"/>
      <c r="C81" s="78"/>
      <c r="D81" s="79"/>
    </row>
    <row r="82" spans="1:4">
      <c r="A82" s="75"/>
      <c r="C82" s="78"/>
      <c r="D82" s="79"/>
    </row>
    <row r="83" spans="1:4">
      <c r="C83" s="78"/>
      <c r="D83" s="79"/>
    </row>
    <row r="84" spans="1:4">
      <c r="C84" s="78"/>
      <c r="D84" s="79"/>
    </row>
    <row r="85" spans="1:4">
      <c r="C85" s="78"/>
      <c r="D85" s="79"/>
    </row>
    <row r="86" spans="1:4">
      <c r="C86" s="78"/>
      <c r="D86" s="79"/>
    </row>
    <row r="87" spans="1:4">
      <c r="C87" s="78"/>
      <c r="D87" s="79"/>
    </row>
    <row r="88" spans="1:4">
      <c r="C88" s="78"/>
      <c r="D88" s="79"/>
    </row>
    <row r="89" spans="1:4">
      <c r="C89" s="78"/>
      <c r="D89" s="79"/>
    </row>
    <row r="90" spans="1:4">
      <c r="C90" s="78"/>
      <c r="D90" s="79"/>
    </row>
    <row r="91" spans="1:4">
      <c r="C91" s="78"/>
      <c r="D91" s="79"/>
    </row>
    <row r="92" spans="1:4">
      <c r="C92" s="78"/>
      <c r="D92" s="79"/>
    </row>
    <row r="93" spans="1:4">
      <c r="C93" s="78"/>
      <c r="D93" s="79"/>
    </row>
    <row r="94" spans="1:4">
      <c r="C94" s="78"/>
      <c r="D94" s="79"/>
    </row>
    <row r="95" spans="1:4">
      <c r="C95" s="78"/>
      <c r="D95" s="79"/>
    </row>
    <row r="96" spans="1:4">
      <c r="C96" s="78"/>
      <c r="D96" s="79"/>
    </row>
    <row r="97" spans="3:4">
      <c r="C97" s="78"/>
      <c r="D97" s="79"/>
    </row>
    <row r="98" spans="3:4">
      <c r="C98" s="78"/>
      <c r="D98" s="79"/>
    </row>
    <row r="99" spans="3:4">
      <c r="C99" s="78"/>
      <c r="D99" s="79"/>
    </row>
    <row r="100" spans="3:4">
      <c r="C100" s="78"/>
      <c r="D100" s="79"/>
    </row>
    <row r="101" spans="3:4">
      <c r="C101" s="78"/>
      <c r="D101" s="79"/>
    </row>
  </sheetData>
  <sheetProtection algorithmName="SHA-512" hashValue="BMAi2FMiZRSnUzilP2Er96A//+p6rHImwP7vxNiSEMYef3Ih2Zw9626JaSU/8Qq7CnT5+8x42mQpSP8MdVO63Q==" saltValue="jyW2C2cukkTBsvgDyVH1HA==" spinCount="100000" sheet="1" selectLockedCells="1"/>
  <conditionalFormatting sqref="E6">
    <cfRule type="cellIs" dxfId="23" priority="1" operator="lessThanOrEqual">
      <formula>7%</formula>
    </cfRule>
    <cfRule type="cellIs" dxfId="22" priority="2" stopIfTrue="1" operator="greaterThan">
      <formula>7%</formula>
    </cfRule>
  </conditionalFormatting>
  <dataValidations count="1">
    <dataValidation allowBlank="1" showInputMessage="1" showErrorMessage="1" error="Si prega di selezionare una delle opzioni proposte" sqref="B9:C52" xr:uid="{1066EF59-2CD0-4F46-B70E-A56AB0355A16}"/>
  </dataValidations>
  <pageMargins left="0.7" right="0.7" top="0.75" bottom="0.75" header="0.3" footer="0.3"/>
  <pageSetup paperSize="9" scale="41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C2D866-0B2B-4031-A957-EE560A648A82}">
          <x14:formula1>
            <xm:f>Datalist!$A$2:$A$10</xm:f>
          </x14:formula1>
          <xm:sqref>A9:A52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B0D12-F1AE-4266-B88F-46F8CF669E07}">
  <sheetPr codeName="Sheet3"/>
  <dimension ref="A1:E18"/>
  <sheetViews>
    <sheetView zoomScale="90" zoomScaleNormal="90" workbookViewId="0">
      <selection activeCell="E5" sqref="E5"/>
    </sheetView>
  </sheetViews>
  <sheetFormatPr defaultRowHeight="15"/>
  <cols>
    <col min="1" max="1" width="26.140625" style="1" customWidth="1"/>
    <col min="2" max="2" width="53.42578125" customWidth="1"/>
    <col min="3" max="3" width="23.42578125" style="14" bestFit="1" customWidth="1"/>
    <col min="4" max="4" width="86.7109375" customWidth="1"/>
    <col min="8" max="8" width="14.28515625" customWidth="1"/>
  </cols>
  <sheetData>
    <row r="1" spans="1:5">
      <c r="A1" s="55" t="s">
        <v>2</v>
      </c>
      <c r="B1" s="48" t="s">
        <v>43</v>
      </c>
      <c r="C1" s="49" t="s">
        <v>37</v>
      </c>
      <c r="D1" s="50" t="s">
        <v>0</v>
      </c>
      <c r="E1" s="56"/>
    </row>
    <row r="2" spans="1:5" ht="45">
      <c r="A2" s="58" t="s">
        <v>31</v>
      </c>
      <c r="B2" s="58" t="s">
        <v>31</v>
      </c>
      <c r="C2" s="52">
        <v>232.3</v>
      </c>
      <c r="D2" s="57" t="s">
        <v>12</v>
      </c>
      <c r="E2" s="56" t="b">
        <f>+Attività[[#This Row],[Attività]]=costomax[[#This Row],[Lista]]</f>
        <v>1</v>
      </c>
    </row>
    <row r="3" spans="1:5" ht="58.15" customHeight="1">
      <c r="A3" s="58" t="s">
        <v>46</v>
      </c>
      <c r="B3" s="58" t="s">
        <v>46</v>
      </c>
      <c r="C3" s="53">
        <v>1950.92</v>
      </c>
      <c r="D3" s="12" t="s">
        <v>13</v>
      </c>
      <c r="E3" s="56" t="b">
        <f>+Attività[[#This Row],[Attività]]=costomax[[#This Row],[Lista]]</f>
        <v>1</v>
      </c>
    </row>
    <row r="4" spans="1:5" ht="52.9" customHeight="1">
      <c r="A4" s="58" t="s">
        <v>35</v>
      </c>
      <c r="B4" s="58" t="s">
        <v>35</v>
      </c>
      <c r="C4" s="52">
        <v>240</v>
      </c>
      <c r="D4" s="57" t="s">
        <v>36</v>
      </c>
      <c r="E4" s="56" t="b">
        <f>+Attività[[#This Row],[Attività]]=costomax[[#This Row],[Lista]]</f>
        <v>1</v>
      </c>
    </row>
    <row r="5" spans="1:5" s="37" customFormat="1" ht="75">
      <c r="A5" s="58" t="s">
        <v>8</v>
      </c>
      <c r="B5" s="58" t="s">
        <v>8</v>
      </c>
      <c r="C5" s="52">
        <v>179.02600000000001</v>
      </c>
      <c r="D5" s="57" t="s">
        <v>14</v>
      </c>
      <c r="E5" s="60" t="b">
        <f>+Attività[[#This Row],[Attività]]=costomax[[#This Row],[Lista]]</f>
        <v>1</v>
      </c>
    </row>
    <row r="6" spans="1:5" ht="120">
      <c r="A6" s="58" t="s">
        <v>9</v>
      </c>
      <c r="B6" s="58" t="s">
        <v>9</v>
      </c>
      <c r="C6" s="53">
        <v>40</v>
      </c>
      <c r="D6" s="12" t="s">
        <v>15</v>
      </c>
      <c r="E6" s="56" t="b">
        <f>+Attività[[#This Row],[Attività]]=costomax[[#This Row],[Lista]]</f>
        <v>1</v>
      </c>
    </row>
    <row r="7" spans="1:5" ht="30">
      <c r="A7" s="58" t="s">
        <v>1</v>
      </c>
      <c r="B7" s="58" t="s">
        <v>1</v>
      </c>
      <c r="C7" s="52">
        <v>250</v>
      </c>
      <c r="D7" s="12" t="s">
        <v>16</v>
      </c>
      <c r="E7" s="56" t="b">
        <f>+Attività[[#This Row],[Attività]]=costomax[[#This Row],[Lista]]</f>
        <v>1</v>
      </c>
    </row>
    <row r="8" spans="1:5" ht="42" customHeight="1">
      <c r="A8" s="58" t="s">
        <v>10</v>
      </c>
      <c r="B8" s="44" t="s">
        <v>10</v>
      </c>
      <c r="C8" s="53">
        <v>70</v>
      </c>
      <c r="D8" s="44" t="s">
        <v>11</v>
      </c>
      <c r="E8" s="56" t="b">
        <f>+Attività[[#This Row],[Attività]]=costomax[[#This Row],[Lista]]</f>
        <v>1</v>
      </c>
    </row>
    <row r="9" spans="1:5" ht="45">
      <c r="A9" s="59" t="s">
        <v>30</v>
      </c>
      <c r="B9" s="59" t="s">
        <v>30</v>
      </c>
      <c r="C9" s="52"/>
      <c r="D9" s="54" t="s">
        <v>44</v>
      </c>
      <c r="E9" s="56" t="b">
        <f>+Attività[[#This Row],[Attività]]=costomax[[#This Row],[Lista]]</f>
        <v>1</v>
      </c>
    </row>
    <row r="10" spans="1:5" ht="36" customHeight="1">
      <c r="A10" s="59" t="s">
        <v>17</v>
      </c>
      <c r="B10" s="51" t="s">
        <v>17</v>
      </c>
      <c r="C10" s="53">
        <v>0</v>
      </c>
      <c r="D10" s="42" t="s">
        <v>17</v>
      </c>
      <c r="E10" s="56" t="b">
        <f>+Attività[[#This Row],[Attività]]=costomax[[#This Row],[Lista]]</f>
        <v>1</v>
      </c>
    </row>
    <row r="11" spans="1:5" ht="32.450000000000003" customHeight="1">
      <c r="A11" s="13"/>
      <c r="B11" s="51"/>
      <c r="C11" s="53"/>
      <c r="D11" s="42"/>
    </row>
    <row r="12" spans="1:5">
      <c r="C12" s="43"/>
      <c r="D12" s="44"/>
    </row>
    <row r="13" spans="1:5">
      <c r="C13" s="43"/>
      <c r="D13" s="44"/>
    </row>
    <row r="14" spans="1:5">
      <c r="C14" s="43"/>
      <c r="D14" s="45"/>
    </row>
    <row r="15" spans="1:5">
      <c r="A15" s="11"/>
      <c r="B15" s="11"/>
      <c r="C15" s="46"/>
      <c r="D15" s="45"/>
    </row>
    <row r="16" spans="1:5">
      <c r="C16" s="43"/>
      <c r="D16" s="45"/>
    </row>
    <row r="17" spans="3:4">
      <c r="C17" s="43"/>
      <c r="D17" s="47"/>
    </row>
    <row r="18" spans="3:4">
      <c r="C18" s="43"/>
      <c r="D18" s="45"/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D0E1B72D31D24387990FE6741538EC" ma:contentTypeVersion="8" ma:contentTypeDescription="Create a new document." ma:contentTypeScope="" ma:versionID="147afc5784e524824538da77ac6e7aea">
  <xsd:schema xmlns:xsd="http://www.w3.org/2001/XMLSchema" xmlns:xs="http://www.w3.org/2001/XMLSchema" xmlns:p="http://schemas.microsoft.com/office/2006/metadata/properties" xmlns:ns2="cb2344b7-16d5-4d26-983b-2104d2d5b732" targetNamespace="http://schemas.microsoft.com/office/2006/metadata/properties" ma:root="true" ma:fieldsID="c8dad2c9373890be1ec101a4a87fa1d3" ns2:_="">
    <xsd:import namespace="cb2344b7-16d5-4d26-983b-2104d2d5b7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344b7-16d5-4d26-983b-2104d2d5b7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A39AC3-FC76-4D01-B527-4F54076EF5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2344b7-16d5-4d26-983b-2104d2d5b7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4EADCB-239D-4FE6-9DD2-3ABFCDFCBF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DA8B6F-2C0E-454A-B893-37B29FA882B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b2344b7-16d5-4d26-983b-2104d2d5b732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Istruzioni</vt:lpstr>
      <vt:lpstr>Budget</vt:lpstr>
      <vt:lpstr>Datalist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Benincasa Giulio</dc:creator>
  <cp:lastModifiedBy>Benincasa Giulio</cp:lastModifiedBy>
  <dcterms:created xsi:type="dcterms:W3CDTF">2020-07-28T16:47:47Z</dcterms:created>
  <dcterms:modified xsi:type="dcterms:W3CDTF">2021-11-03T11:44:10Z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0x010100DBD0E1B72D31D24387990FE6741538EC</vt:lpwstr>
  </property>
</Properties>
</file>